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7" r:id="rId1"/>
  </sheets>
  <definedNames>
    <definedName name="_xlnm._FilterDatabase" localSheetId="0" hidden="1">Мониторы!$A$1:$U$7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7" l="1"/>
  <c r="S10" i="7" s="1"/>
  <c r="T10" i="7" s="1"/>
  <c r="Q9" i="7"/>
  <c r="S9" i="7" s="1"/>
  <c r="T9" i="7" s="1"/>
  <c r="Q8" i="7"/>
  <c r="S8" i="7" s="1"/>
  <c r="T8" i="7" s="1"/>
  <c r="Q2" i="7" l="1"/>
  <c r="S2" i="7" s="1"/>
  <c r="T2" i="7" s="1"/>
  <c r="Q3" i="7"/>
  <c r="S3" i="7" s="1"/>
  <c r="T3" i="7" s="1"/>
  <c r="Q4" i="7"/>
  <c r="S4" i="7"/>
  <c r="T4" i="7" s="1"/>
  <c r="Q5" i="7"/>
  <c r="S5" i="7" s="1"/>
  <c r="T5" i="7" s="1"/>
  <c r="Q6" i="7"/>
  <c r="S6" i="7" s="1"/>
  <c r="T6" i="7" s="1"/>
  <c r="Q7" i="7"/>
  <c r="S7" i="7" s="1"/>
  <c r="T7" i="7" s="1"/>
</calcChain>
</file>

<file path=xl/sharedStrings.xml><?xml version="1.0" encoding="utf-8"?>
<sst xmlns="http://schemas.openxmlformats.org/spreadsheetml/2006/main" count="138" uniqueCount="50">
  <si>
    <t>Город</t>
  </si>
  <si>
    <t>Сеть</t>
  </si>
  <si>
    <t>АЗС</t>
  </si>
  <si>
    <t>Ролик, сек.</t>
  </si>
  <si>
    <t>Период, дней</t>
  </si>
  <si>
    <t>Выходов в час на 1 мониторе</t>
  </si>
  <si>
    <t>Выходов в сутки на 1 мониторе</t>
  </si>
  <si>
    <t>Выходов за период на 1 мониторе</t>
  </si>
  <si>
    <t>Адреса</t>
  </si>
  <si>
    <t>Фото</t>
  </si>
  <si>
    <t>Ссылка</t>
  </si>
  <si>
    <t>Локация</t>
  </si>
  <si>
    <t>Координаты</t>
  </si>
  <si>
    <t>Номер АЗС</t>
  </si>
  <si>
    <t>Карта</t>
  </si>
  <si>
    <t>Вид рекламы</t>
  </si>
  <si>
    <t>г.Сургут, ул. Аэрофлотская, 17/1</t>
  </si>
  <si>
    <t>г.Сургут, Югорский тракт, 9</t>
  </si>
  <si>
    <t>г.Лянтор, ул Кольцевая 25 стр 1</t>
  </si>
  <si>
    <t>г.Сургут,  ул. Индустриальная, 11а</t>
  </si>
  <si>
    <t>г.Сургут, ул. пр. Мира 54</t>
  </si>
  <si>
    <t>г.Сургут, ул. Профсоюзов 15/1 стр.1</t>
  </si>
  <si>
    <t>Сургут</t>
  </si>
  <si>
    <t>Эталон</t>
  </si>
  <si>
    <t>61.298299, 73.381318</t>
  </si>
  <si>
    <t>61.284378, 73.387939</t>
  </si>
  <si>
    <t>61.253174, 73.348090</t>
  </si>
  <si>
    <t>61.633130, 72.173147</t>
  </si>
  <si>
    <t>61.255501, 73.429030</t>
  </si>
  <si>
    <t>61.268457, 73.389358</t>
  </si>
  <si>
    <t>Реклама на мониторах</t>
  </si>
  <si>
    <t>Расположение конструкции</t>
  </si>
  <si>
    <t>Прикассовая зона</t>
  </si>
  <si>
    <t>Сторона</t>
  </si>
  <si>
    <t>Способ показа</t>
  </si>
  <si>
    <t>А</t>
  </si>
  <si>
    <t>Статичная картинка, видеоролик</t>
  </si>
  <si>
    <t>Количество конструкций</t>
  </si>
  <si>
    <t>График работы</t>
  </si>
  <si>
    <t>ПН-ВС: 00:00 - 24:00</t>
  </si>
  <si>
    <t>Стоимость за период на 1 мониторе</t>
  </si>
  <si>
    <t>Размеры, px</t>
  </si>
  <si>
    <t>1080х1920</t>
  </si>
  <si>
    <t>автомагистраль Сургут-Аэропорт ( участок Р 404) экономическая зона № 11</t>
  </si>
  <si>
    <t>Газпромнефть</t>
  </si>
  <si>
    <t>61.314835, 73.390255</t>
  </si>
  <si>
    <t>ХМАО-Югра, Тюменской обл. г. Сургут, Югорский тракт, д.42</t>
  </si>
  <si>
    <t>61.233940, 73.393310</t>
  </si>
  <si>
    <t>ХМАО-Югра, Тюменской обл. г. Сургут, 31 км фед а/д Сургут-Нижневартовск</t>
  </si>
  <si>
    <t>61.355940, 73.655010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</si>
</sst>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 applyProtection="1">
      <alignment horizontal="center" vertical="center" wrapText="1"/>
    </xf>
    <xf numFmtId="0" fontId="3" fillId="0" borderId="1" xfId="2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com.am/d/qQWBMo-iX0ztag" TargetMode="External"/><Relationship Id="rId13" Type="http://schemas.openxmlformats.org/officeDocument/2006/relationships/hyperlink" Target="https://yandex.ru/maps/-/CPAyvILP" TargetMode="External"/><Relationship Id="rId3" Type="http://schemas.openxmlformats.org/officeDocument/2006/relationships/hyperlink" Target="https://yandex.ru/maps/-/CLqKMD6~" TargetMode="External"/><Relationship Id="rId7" Type="http://schemas.openxmlformats.org/officeDocument/2006/relationships/hyperlink" Target="https://disk.yandex.com.am/d/qQWBMo-iX0ztag" TargetMode="External"/><Relationship Id="rId12" Type="http://schemas.openxmlformats.org/officeDocument/2006/relationships/hyperlink" Target="https://disk.yandex.com.am/d/qQWBMo-iX0ztag" TargetMode="External"/><Relationship Id="rId2" Type="http://schemas.openxmlformats.org/officeDocument/2006/relationships/hyperlink" Target="https://yandex.ru/maps/-/CLqKMG-h" TargetMode="External"/><Relationship Id="rId1" Type="http://schemas.openxmlformats.org/officeDocument/2006/relationships/hyperlink" Target="https://yandex.ru/maps/-/CLqKMVNO" TargetMode="External"/><Relationship Id="rId6" Type="http://schemas.openxmlformats.org/officeDocument/2006/relationships/hyperlink" Target="https://yandex.ru/maps/-/CLqKQBzT" TargetMode="External"/><Relationship Id="rId11" Type="http://schemas.openxmlformats.org/officeDocument/2006/relationships/hyperlink" Target="https://yandex.ru/maps/-/CPAyvAkf" TargetMode="External"/><Relationship Id="rId5" Type="http://schemas.openxmlformats.org/officeDocument/2006/relationships/hyperlink" Target="https://yandex.ru/maps/-/CLqKQA~D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com.am/d/qQWBMo-iX0ztag" TargetMode="External"/><Relationship Id="rId4" Type="http://schemas.openxmlformats.org/officeDocument/2006/relationships/hyperlink" Target="https://yandex.ru/maps/-/CLqKMPpr" TargetMode="External"/><Relationship Id="rId9" Type="http://schemas.openxmlformats.org/officeDocument/2006/relationships/hyperlink" Target="https://yandex.ru/maps/-/CPAyr2im" TargetMode="External"/><Relationship Id="rId14" Type="http://schemas.openxmlformats.org/officeDocument/2006/relationships/hyperlink" Target="https://disk.yandex.com.am/d/qQWBMo-iX0zt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workbookViewId="0">
      <selection activeCell="E5" sqref="E5"/>
    </sheetView>
  </sheetViews>
  <sheetFormatPr defaultRowHeight="12.75" x14ac:dyDescent="0.2"/>
  <cols>
    <col min="1" max="1" width="10.5703125" style="1" customWidth="1"/>
    <col min="2" max="2" width="20" style="1" customWidth="1"/>
    <col min="3" max="3" width="12.28515625" style="1" customWidth="1"/>
    <col min="4" max="4" width="12.5703125" style="1" customWidth="1"/>
    <col min="5" max="5" width="14.42578125" style="1" customWidth="1"/>
    <col min="6" max="6" width="30.28515625" style="2" customWidth="1"/>
    <col min="7" max="7" width="10" style="2" customWidth="1"/>
    <col min="8" max="8" width="17.7109375" style="1" customWidth="1"/>
    <col min="9" max="9" width="9.5703125" style="1" customWidth="1"/>
    <col min="10" max="10" width="15.5703125" style="1" customWidth="1"/>
    <col min="11" max="11" width="12.140625" style="1" customWidth="1"/>
    <col min="12" max="12" width="17.7109375" style="1" customWidth="1"/>
    <col min="13" max="13" width="15.5703125" style="1" customWidth="1"/>
    <col min="14" max="14" width="14.28515625" style="1" customWidth="1"/>
    <col min="15" max="15" width="20.7109375" style="1" customWidth="1"/>
    <col min="16" max="16" width="17.85546875" style="1" customWidth="1"/>
    <col min="17" max="17" width="22.5703125" style="1" customWidth="1"/>
    <col min="18" max="18" width="16.85546875" style="1" customWidth="1"/>
    <col min="19" max="19" width="25.42578125" style="1" customWidth="1"/>
    <col min="20" max="20" width="26.7109375" style="3" customWidth="1"/>
    <col min="21" max="21" width="19" style="3" customWidth="1"/>
    <col min="22" max="16384" width="9.140625" style="1"/>
  </cols>
  <sheetData>
    <row r="1" spans="1:21" s="2" customFormat="1" ht="25.5" x14ac:dyDescent="0.2">
      <c r="A1" s="5" t="s">
        <v>0</v>
      </c>
      <c r="B1" s="5" t="s">
        <v>15</v>
      </c>
      <c r="C1" s="5" t="s">
        <v>11</v>
      </c>
      <c r="D1" s="5" t="s">
        <v>1</v>
      </c>
      <c r="E1" s="5" t="s">
        <v>13</v>
      </c>
      <c r="F1" s="5" t="s">
        <v>8</v>
      </c>
      <c r="G1" s="5" t="s">
        <v>14</v>
      </c>
      <c r="H1" s="5" t="s">
        <v>31</v>
      </c>
      <c r="I1" s="5" t="s">
        <v>9</v>
      </c>
      <c r="J1" s="5" t="s">
        <v>41</v>
      </c>
      <c r="K1" s="5" t="s">
        <v>33</v>
      </c>
      <c r="L1" s="5" t="s">
        <v>34</v>
      </c>
      <c r="M1" s="6" t="s">
        <v>37</v>
      </c>
      <c r="N1" s="6" t="s">
        <v>3</v>
      </c>
      <c r="O1" s="6" t="s">
        <v>5</v>
      </c>
      <c r="P1" s="6" t="s">
        <v>38</v>
      </c>
      <c r="Q1" s="6" t="s">
        <v>6</v>
      </c>
      <c r="R1" s="6" t="s">
        <v>4</v>
      </c>
      <c r="S1" s="6" t="s">
        <v>7</v>
      </c>
      <c r="T1" s="6" t="s">
        <v>40</v>
      </c>
      <c r="U1" s="6" t="s">
        <v>12</v>
      </c>
    </row>
    <row r="2" spans="1:21" s="2" customFormat="1" ht="25.5" x14ac:dyDescent="0.2">
      <c r="A2" s="7" t="s">
        <v>22</v>
      </c>
      <c r="B2" s="7" t="s">
        <v>30</v>
      </c>
      <c r="C2" s="7" t="s">
        <v>2</v>
      </c>
      <c r="D2" s="7" t="s">
        <v>23</v>
      </c>
      <c r="E2" s="7">
        <v>3</v>
      </c>
      <c r="F2" s="7" t="s">
        <v>16</v>
      </c>
      <c r="G2" s="8" t="s">
        <v>10</v>
      </c>
      <c r="H2" s="7" t="s">
        <v>32</v>
      </c>
      <c r="I2" s="8" t="s">
        <v>10</v>
      </c>
      <c r="J2" s="9" t="s">
        <v>42</v>
      </c>
      <c r="K2" s="9" t="s">
        <v>35</v>
      </c>
      <c r="L2" s="9" t="s">
        <v>36</v>
      </c>
      <c r="M2" s="7">
        <v>2</v>
      </c>
      <c r="N2" s="7">
        <v>10</v>
      </c>
      <c r="O2" s="7">
        <v>20</v>
      </c>
      <c r="P2" s="7" t="s">
        <v>39</v>
      </c>
      <c r="Q2" s="7">
        <f t="shared" ref="Q2:Q6" si="0">24*O2</f>
        <v>480</v>
      </c>
      <c r="R2" s="10">
        <v>15</v>
      </c>
      <c r="S2" s="7">
        <f t="shared" ref="S2:S6" si="1">Q2*R2</f>
        <v>7200</v>
      </c>
      <c r="T2" s="4">
        <f>0.14*S2*N2</f>
        <v>10080.000000000002</v>
      </c>
      <c r="U2" s="10" t="s">
        <v>24</v>
      </c>
    </row>
    <row r="3" spans="1:21" s="2" customFormat="1" ht="25.5" x14ac:dyDescent="0.2">
      <c r="A3" s="7" t="s">
        <v>22</v>
      </c>
      <c r="B3" s="7" t="s">
        <v>30</v>
      </c>
      <c r="C3" s="7" t="s">
        <v>2</v>
      </c>
      <c r="D3" s="7" t="s">
        <v>23</v>
      </c>
      <c r="E3" s="7">
        <v>7</v>
      </c>
      <c r="F3" s="7" t="s">
        <v>17</v>
      </c>
      <c r="G3" s="8" t="s">
        <v>10</v>
      </c>
      <c r="H3" s="7" t="s">
        <v>32</v>
      </c>
      <c r="I3" s="8" t="s">
        <v>10</v>
      </c>
      <c r="J3" s="9" t="s">
        <v>42</v>
      </c>
      <c r="K3" s="9" t="s">
        <v>35</v>
      </c>
      <c r="L3" s="9" t="s">
        <v>36</v>
      </c>
      <c r="M3" s="7">
        <v>3</v>
      </c>
      <c r="N3" s="7">
        <v>10</v>
      </c>
      <c r="O3" s="7">
        <v>20</v>
      </c>
      <c r="P3" s="7" t="s">
        <v>39</v>
      </c>
      <c r="Q3" s="7">
        <f t="shared" si="0"/>
        <v>480</v>
      </c>
      <c r="R3" s="10">
        <v>15</v>
      </c>
      <c r="S3" s="7">
        <f t="shared" si="1"/>
        <v>7200</v>
      </c>
      <c r="T3" s="4">
        <f t="shared" ref="T3:T7" si="2">0.14*S3*N3</f>
        <v>10080.000000000002</v>
      </c>
      <c r="U3" s="10" t="s">
        <v>26</v>
      </c>
    </row>
    <row r="4" spans="1:21" s="2" customFormat="1" ht="25.5" x14ac:dyDescent="0.2">
      <c r="A4" s="7" t="s">
        <v>22</v>
      </c>
      <c r="B4" s="7" t="s">
        <v>30</v>
      </c>
      <c r="C4" s="7" t="s">
        <v>2</v>
      </c>
      <c r="D4" s="7" t="s">
        <v>23</v>
      </c>
      <c r="E4" s="7">
        <v>13</v>
      </c>
      <c r="F4" s="7" t="s">
        <v>18</v>
      </c>
      <c r="G4" s="8" t="s">
        <v>10</v>
      </c>
      <c r="H4" s="7" t="s">
        <v>32</v>
      </c>
      <c r="I4" s="8" t="s">
        <v>10</v>
      </c>
      <c r="J4" s="9" t="s">
        <v>42</v>
      </c>
      <c r="K4" s="9" t="s">
        <v>35</v>
      </c>
      <c r="L4" s="9" t="s">
        <v>36</v>
      </c>
      <c r="M4" s="7">
        <v>2</v>
      </c>
      <c r="N4" s="7">
        <v>10</v>
      </c>
      <c r="O4" s="7">
        <v>20</v>
      </c>
      <c r="P4" s="7" t="s">
        <v>39</v>
      </c>
      <c r="Q4" s="7">
        <f t="shared" si="0"/>
        <v>480</v>
      </c>
      <c r="R4" s="10">
        <v>15</v>
      </c>
      <c r="S4" s="7">
        <f t="shared" si="1"/>
        <v>7200</v>
      </c>
      <c r="T4" s="4">
        <f t="shared" si="2"/>
        <v>10080.000000000002</v>
      </c>
      <c r="U4" s="10" t="s">
        <v>27</v>
      </c>
    </row>
    <row r="5" spans="1:21" s="2" customFormat="1" ht="25.5" x14ac:dyDescent="0.2">
      <c r="A5" s="7" t="s">
        <v>22</v>
      </c>
      <c r="B5" s="7" t="s">
        <v>30</v>
      </c>
      <c r="C5" s="7" t="s">
        <v>2</v>
      </c>
      <c r="D5" s="7" t="s">
        <v>23</v>
      </c>
      <c r="E5" s="7">
        <v>16</v>
      </c>
      <c r="F5" s="7" t="s">
        <v>19</v>
      </c>
      <c r="G5" s="8" t="s">
        <v>10</v>
      </c>
      <c r="H5" s="7" t="s">
        <v>32</v>
      </c>
      <c r="I5" s="8" t="s">
        <v>10</v>
      </c>
      <c r="J5" s="9" t="s">
        <v>42</v>
      </c>
      <c r="K5" s="9" t="s">
        <v>35</v>
      </c>
      <c r="L5" s="9" t="s">
        <v>36</v>
      </c>
      <c r="M5" s="7">
        <v>2</v>
      </c>
      <c r="N5" s="7">
        <v>10</v>
      </c>
      <c r="O5" s="7">
        <v>20</v>
      </c>
      <c r="P5" s="7" t="s">
        <v>39</v>
      </c>
      <c r="Q5" s="7">
        <f t="shared" si="0"/>
        <v>480</v>
      </c>
      <c r="R5" s="10">
        <v>15</v>
      </c>
      <c r="S5" s="7">
        <f t="shared" si="1"/>
        <v>7200</v>
      </c>
      <c r="T5" s="4">
        <f t="shared" si="2"/>
        <v>10080.000000000002</v>
      </c>
      <c r="U5" s="10" t="s">
        <v>25</v>
      </c>
    </row>
    <row r="6" spans="1:21" s="2" customFormat="1" ht="25.5" x14ac:dyDescent="0.2">
      <c r="A6" s="7" t="s">
        <v>22</v>
      </c>
      <c r="B6" s="7" t="s">
        <v>30</v>
      </c>
      <c r="C6" s="7" t="s">
        <v>2</v>
      </c>
      <c r="D6" s="7" t="s">
        <v>23</v>
      </c>
      <c r="E6" s="7">
        <v>6</v>
      </c>
      <c r="F6" s="7" t="s">
        <v>20</v>
      </c>
      <c r="G6" s="8" t="s">
        <v>10</v>
      </c>
      <c r="H6" s="7" t="s">
        <v>32</v>
      </c>
      <c r="I6" s="8" t="s">
        <v>10</v>
      </c>
      <c r="J6" s="9" t="s">
        <v>42</v>
      </c>
      <c r="K6" s="9" t="s">
        <v>35</v>
      </c>
      <c r="L6" s="9" t="s">
        <v>36</v>
      </c>
      <c r="M6" s="7">
        <v>2</v>
      </c>
      <c r="N6" s="7">
        <v>10</v>
      </c>
      <c r="O6" s="7">
        <v>20</v>
      </c>
      <c r="P6" s="7" t="s">
        <v>39</v>
      </c>
      <c r="Q6" s="7">
        <f t="shared" si="0"/>
        <v>480</v>
      </c>
      <c r="R6" s="10">
        <v>15</v>
      </c>
      <c r="S6" s="7">
        <f t="shared" si="1"/>
        <v>7200</v>
      </c>
      <c r="T6" s="4">
        <f t="shared" si="2"/>
        <v>10080.000000000002</v>
      </c>
      <c r="U6" s="10" t="s">
        <v>28</v>
      </c>
    </row>
    <row r="7" spans="1:21" ht="25.5" x14ac:dyDescent="0.2">
      <c r="A7" s="7" t="s">
        <v>22</v>
      </c>
      <c r="B7" s="7" t="s">
        <v>30</v>
      </c>
      <c r="C7" s="7" t="s">
        <v>2</v>
      </c>
      <c r="D7" s="7" t="s">
        <v>23</v>
      </c>
      <c r="E7" s="7">
        <v>15</v>
      </c>
      <c r="F7" s="7" t="s">
        <v>21</v>
      </c>
      <c r="G7" s="8" t="s">
        <v>10</v>
      </c>
      <c r="H7" s="7" t="s">
        <v>32</v>
      </c>
      <c r="I7" s="8" t="s">
        <v>10</v>
      </c>
      <c r="J7" s="9" t="s">
        <v>42</v>
      </c>
      <c r="K7" s="9" t="s">
        <v>35</v>
      </c>
      <c r="L7" s="9" t="s">
        <v>36</v>
      </c>
      <c r="M7" s="7">
        <v>2</v>
      </c>
      <c r="N7" s="7">
        <v>10</v>
      </c>
      <c r="O7" s="7">
        <v>20</v>
      </c>
      <c r="P7" s="7" t="s">
        <v>39</v>
      </c>
      <c r="Q7" s="7">
        <f>24*O7</f>
        <v>480</v>
      </c>
      <c r="R7" s="10">
        <v>15</v>
      </c>
      <c r="S7" s="7">
        <f>Q7*R7</f>
        <v>7200</v>
      </c>
      <c r="T7" s="4">
        <f t="shared" si="2"/>
        <v>10080.000000000002</v>
      </c>
      <c r="U7" s="11" t="s">
        <v>29</v>
      </c>
    </row>
    <row r="8" spans="1:21" ht="38.25" x14ac:dyDescent="0.2">
      <c r="A8" s="7" t="s">
        <v>22</v>
      </c>
      <c r="B8" s="7" t="s">
        <v>30</v>
      </c>
      <c r="C8" s="7" t="s">
        <v>2</v>
      </c>
      <c r="D8" s="7" t="s">
        <v>44</v>
      </c>
      <c r="E8" s="7">
        <v>24442</v>
      </c>
      <c r="F8" s="7" t="s">
        <v>43</v>
      </c>
      <c r="G8" s="12" t="s">
        <v>10</v>
      </c>
      <c r="H8" s="7" t="s">
        <v>32</v>
      </c>
      <c r="I8" s="8" t="s">
        <v>10</v>
      </c>
      <c r="J8" s="9" t="s">
        <v>42</v>
      </c>
      <c r="K8" s="9" t="s">
        <v>35</v>
      </c>
      <c r="L8" s="9" t="s">
        <v>36</v>
      </c>
      <c r="M8" s="7">
        <v>3</v>
      </c>
      <c r="N8" s="7">
        <v>10</v>
      </c>
      <c r="O8" s="7">
        <v>20</v>
      </c>
      <c r="P8" s="7" t="s">
        <v>39</v>
      </c>
      <c r="Q8" s="7">
        <f>24*O8</f>
        <v>480</v>
      </c>
      <c r="R8" s="10">
        <v>15</v>
      </c>
      <c r="S8" s="7">
        <f>Q8*R8</f>
        <v>7200</v>
      </c>
      <c r="T8" s="4">
        <f t="shared" ref="T8" si="3">0.14*S8*N8</f>
        <v>10080.000000000002</v>
      </c>
      <c r="U8" s="11" t="s">
        <v>45</v>
      </c>
    </row>
    <row r="9" spans="1:21" ht="25.5" x14ac:dyDescent="0.2">
      <c r="A9" s="7" t="s">
        <v>22</v>
      </c>
      <c r="B9" s="7" t="s">
        <v>30</v>
      </c>
      <c r="C9" s="7" t="s">
        <v>2</v>
      </c>
      <c r="D9" s="7" t="s">
        <v>44</v>
      </c>
      <c r="E9" s="7">
        <v>24440</v>
      </c>
      <c r="F9" s="7" t="s">
        <v>46</v>
      </c>
      <c r="G9" s="12" t="s">
        <v>10</v>
      </c>
      <c r="H9" s="7" t="s">
        <v>32</v>
      </c>
      <c r="I9" s="8" t="s">
        <v>10</v>
      </c>
      <c r="J9" s="9" t="s">
        <v>42</v>
      </c>
      <c r="K9" s="9" t="s">
        <v>35</v>
      </c>
      <c r="L9" s="9" t="s">
        <v>36</v>
      </c>
      <c r="M9" s="7">
        <v>3</v>
      </c>
      <c r="N9" s="7">
        <v>10</v>
      </c>
      <c r="O9" s="7">
        <v>20</v>
      </c>
      <c r="P9" s="7" t="s">
        <v>39</v>
      </c>
      <c r="Q9" s="7">
        <f>24*O9</f>
        <v>480</v>
      </c>
      <c r="R9" s="10">
        <v>15</v>
      </c>
      <c r="S9" s="7">
        <f>Q9*R9</f>
        <v>7200</v>
      </c>
      <c r="T9" s="4">
        <f t="shared" ref="T9" si="4">0.14*S9*N9</f>
        <v>10080.000000000002</v>
      </c>
      <c r="U9" s="11" t="s">
        <v>47</v>
      </c>
    </row>
    <row r="10" spans="1:21" ht="38.25" x14ac:dyDescent="0.2">
      <c r="A10" s="7" t="s">
        <v>22</v>
      </c>
      <c r="B10" s="7" t="s">
        <v>30</v>
      </c>
      <c r="C10" s="7" t="s">
        <v>2</v>
      </c>
      <c r="D10" s="7" t="s">
        <v>44</v>
      </c>
      <c r="E10" s="7">
        <v>24441</v>
      </c>
      <c r="F10" s="7" t="s">
        <v>48</v>
      </c>
      <c r="G10" s="12" t="s">
        <v>10</v>
      </c>
      <c r="H10" s="7" t="s">
        <v>32</v>
      </c>
      <c r="I10" s="8" t="s">
        <v>10</v>
      </c>
      <c r="J10" s="9" t="s">
        <v>42</v>
      </c>
      <c r="K10" s="9" t="s">
        <v>35</v>
      </c>
      <c r="L10" s="9" t="s">
        <v>36</v>
      </c>
      <c r="M10" s="7">
        <v>3</v>
      </c>
      <c r="N10" s="7">
        <v>10</v>
      </c>
      <c r="O10" s="7">
        <v>20</v>
      </c>
      <c r="P10" s="7" t="s">
        <v>39</v>
      </c>
      <c r="Q10" s="7">
        <f>24*O10</f>
        <v>480</v>
      </c>
      <c r="R10" s="10">
        <v>15</v>
      </c>
      <c r="S10" s="7">
        <f>Q10*R10</f>
        <v>7200</v>
      </c>
      <c r="T10" s="4">
        <f t="shared" ref="T10" si="5">0.14*S10*N10</f>
        <v>10080.000000000002</v>
      </c>
      <c r="U10" s="11" t="s">
        <v>49</v>
      </c>
    </row>
    <row r="11" spans="1:21" x14ac:dyDescent="0.2">
      <c r="T11" s="1"/>
      <c r="U11" s="1"/>
    </row>
    <row r="12" spans="1:21" x14ac:dyDescent="0.2">
      <c r="T12" s="1"/>
      <c r="U12" s="1"/>
    </row>
    <row r="13" spans="1:21" x14ac:dyDescent="0.2">
      <c r="T13" s="1"/>
      <c r="U13" s="1"/>
    </row>
    <row r="14" spans="1:21" x14ac:dyDescent="0.2">
      <c r="T14" s="1"/>
      <c r="U14" s="1"/>
    </row>
    <row r="15" spans="1:21" x14ac:dyDescent="0.2">
      <c r="T15" s="1"/>
      <c r="U15" s="1"/>
    </row>
    <row r="16" spans="1:21" x14ac:dyDescent="0.2">
      <c r="T16" s="1"/>
      <c r="U16" s="1"/>
    </row>
    <row r="17" spans="20:21" x14ac:dyDescent="0.2">
      <c r="T17" s="1"/>
      <c r="U17" s="1"/>
    </row>
    <row r="18" spans="20:21" x14ac:dyDescent="0.2">
      <c r="T18" s="1"/>
      <c r="U18" s="1"/>
    </row>
    <row r="19" spans="20:21" x14ac:dyDescent="0.2">
      <c r="T19" s="1"/>
      <c r="U19" s="1"/>
    </row>
    <row r="20" spans="20:21" x14ac:dyDescent="0.2">
      <c r="T20" s="1"/>
      <c r="U20" s="1"/>
    </row>
    <row r="21" spans="20:21" x14ac:dyDescent="0.2">
      <c r="T21" s="1"/>
      <c r="U21" s="1"/>
    </row>
    <row r="22" spans="20:21" x14ac:dyDescent="0.2">
      <c r="T22" s="1"/>
      <c r="U22" s="1"/>
    </row>
    <row r="23" spans="20:21" x14ac:dyDescent="0.2">
      <c r="T23" s="1"/>
      <c r="U23" s="1"/>
    </row>
    <row r="24" spans="20:21" x14ac:dyDescent="0.2">
      <c r="T24" s="1"/>
      <c r="U24" s="1"/>
    </row>
    <row r="25" spans="20:21" x14ac:dyDescent="0.2">
      <c r="T25" s="1"/>
      <c r="U25" s="1"/>
    </row>
    <row r="26" spans="20:21" x14ac:dyDescent="0.2">
      <c r="T26" s="1"/>
      <c r="U26" s="1"/>
    </row>
    <row r="27" spans="20:21" x14ac:dyDescent="0.2">
      <c r="T27" s="1"/>
      <c r="U27" s="1"/>
    </row>
    <row r="28" spans="20:21" x14ac:dyDescent="0.2">
      <c r="T28" s="1"/>
      <c r="U28" s="1"/>
    </row>
    <row r="29" spans="20:21" x14ac:dyDescent="0.2">
      <c r="T29" s="1"/>
      <c r="U29" s="1"/>
    </row>
    <row r="30" spans="20:21" x14ac:dyDescent="0.2">
      <c r="T30" s="1"/>
      <c r="U30" s="1"/>
    </row>
  </sheetData>
  <autoFilter ref="A1:U7"/>
  <hyperlinks>
    <hyperlink ref="G2" r:id="rId1"/>
    <hyperlink ref="G3" r:id="rId2"/>
    <hyperlink ref="G4" r:id="rId3"/>
    <hyperlink ref="G5" r:id="rId4"/>
    <hyperlink ref="G6" r:id="rId5"/>
    <hyperlink ref="G7" r:id="rId6"/>
    <hyperlink ref="I2" r:id="rId7"/>
    <hyperlink ref="I3:I7" r:id="rId8" display="Ссылка"/>
    <hyperlink ref="G8" r:id="rId9"/>
    <hyperlink ref="I8" r:id="rId10"/>
    <hyperlink ref="G9" r:id="rId11"/>
    <hyperlink ref="I9" r:id="rId12"/>
    <hyperlink ref="G10" r:id="rId13"/>
    <hyperlink ref="I10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2026-04-19T08:41:07Z</dcterms:modified>
</cp:coreProperties>
</file>